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sarchitecture028-my.sharepoint.com/personal/epros_dsarchitecture_com/Documents/Desktop/"/>
    </mc:Choice>
  </mc:AlternateContent>
  <xr:revisionPtr revIDLastSave="6" documentId="14_{025A3835-7737-4269-87F3-D13F65FC2B12}" xr6:coauthVersionLast="47" xr6:coauthVersionMax="47" xr10:uidLastSave="{0F6482C3-9AA8-4F5C-A328-9CFDACACA66B}"/>
  <bookViews>
    <workbookView xWindow="-98" yWindow="-98" windowWidth="21795" windowHeight="13875" xr2:uid="{00000000-000D-0000-FFFF-FFFF00000000}"/>
  </bookViews>
  <sheets>
    <sheet name="2026 Program of Requirem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5" i="1" l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6" i="1"/>
  <c r="E85" i="1"/>
  <c r="E84" i="1"/>
  <c r="E83" i="1"/>
  <c r="E82" i="1"/>
  <c r="E81" i="1"/>
  <c r="E80" i="1"/>
  <c r="E79" i="1"/>
  <c r="E78" i="1"/>
  <c r="E77" i="1"/>
  <c r="E73" i="1"/>
  <c r="E72" i="1"/>
  <c r="E71" i="1"/>
  <c r="E70" i="1"/>
  <c r="E69" i="1"/>
  <c r="E68" i="1"/>
  <c r="E67" i="1"/>
  <c r="E66" i="1"/>
  <c r="E65" i="1"/>
  <c r="E61" i="1"/>
  <c r="E60" i="1"/>
  <c r="E59" i="1"/>
  <c r="E58" i="1"/>
  <c r="E57" i="1"/>
  <c r="E56" i="1"/>
  <c r="E55" i="1"/>
  <c r="E54" i="1"/>
  <c r="E53" i="1"/>
  <c r="E52" i="1"/>
  <c r="E48" i="1"/>
  <c r="E47" i="1"/>
  <c r="E46" i="1"/>
  <c r="E45" i="1"/>
  <c r="E44" i="1"/>
  <c r="E43" i="1"/>
  <c r="E42" i="1"/>
  <c r="E41" i="1"/>
  <c r="E40" i="1"/>
  <c r="E36" i="1"/>
  <c r="E35" i="1"/>
  <c r="E34" i="1"/>
  <c r="E33" i="1"/>
  <c r="E32" i="1"/>
  <c r="E31" i="1"/>
  <c r="E30" i="1"/>
  <c r="E29" i="1"/>
  <c r="E25" i="1"/>
  <c r="E24" i="1"/>
  <c r="E23" i="1"/>
  <c r="E22" i="1"/>
  <c r="E21" i="1"/>
  <c r="E20" i="1"/>
  <c r="E19" i="1"/>
  <c r="E18" i="1"/>
  <c r="E26" i="1" s="1"/>
  <c r="E14" i="1"/>
  <c r="E13" i="1"/>
  <c r="E12" i="1"/>
  <c r="E11" i="1"/>
  <c r="E10" i="1"/>
  <c r="E9" i="1"/>
  <c r="E8" i="1"/>
  <c r="E7" i="1"/>
  <c r="E6" i="1"/>
  <c r="E15" i="1" l="1"/>
  <c r="E74" i="1"/>
  <c r="E37" i="1"/>
  <c r="E49" i="1"/>
  <c r="E87" i="1"/>
  <c r="E62" i="1"/>
  <c r="E106" i="1"/>
  <c r="E108" i="1" l="1"/>
</calcChain>
</file>

<file path=xl/sharedStrings.xml><?xml version="1.0" encoding="utf-8"?>
<sst xmlns="http://schemas.openxmlformats.org/spreadsheetml/2006/main" count="390" uniqueCount="303">
  <si>
    <t>2026 MBMA Student Design Competition – Public Library / Community Knowledge Hub Program of Requirements</t>
  </si>
  <si>
    <t>Draft working program: approximately 40,000 SF building area. Outdoor/community landscape spaces are listed separately and are not included in the building total.</t>
  </si>
  <si>
    <t>Department</t>
  </si>
  <si>
    <t>Space Type / Function</t>
  </si>
  <si>
    <t>Quantity</t>
  </si>
  <si>
    <t>Size (SF)</t>
  </si>
  <si>
    <t>Total SF</t>
  </si>
  <si>
    <t>Room Description</t>
  </si>
  <si>
    <t>Room Requirements</t>
  </si>
  <si>
    <t>Arrival &amp; Civic Commons</t>
  </si>
  <si>
    <t>Entry Vestibule / Weather Lock</t>
  </si>
  <si>
    <t>Primary environmental transition between exterior arrival and the library interior.</t>
  </si>
  <si>
    <t>Provide generous clear width for strollers, mobility devices, school groups, and event surges. Include walk-off mats, access control integration, and durable finishes.</t>
  </si>
  <si>
    <t>Civic Commons / Main Lobby</t>
  </si>
  <si>
    <t>The public heart of the building; a civic living room that introduces the library, museum, arts, and community functions.</t>
  </si>
  <si>
    <t>Accommodate orientation, informal seating, donor recognition, digital announcements, and gathering before events. Should be legible and welcoming.</t>
  </si>
  <si>
    <t>Information + Welcome Desk</t>
  </si>
  <si>
    <t>Primary public service point for patron questions, wayfinding, library cards, technology help, and community referrals.</t>
  </si>
  <si>
    <t>Must have clear sightlines to entry, commons, self-service, and major circulation paths. Include accessible counter height and staff workstations.</t>
  </si>
  <si>
    <t>Holds Pickup / Self-Service Zone</t>
  </si>
  <si>
    <t>Convenient self-service area for reserved materials, checkout, returns, and quick visits.</t>
  </si>
  <si>
    <t>Provide clear intuitive shelving, self-checkout stations, and space for queuing without blocking entry circulation.</t>
  </si>
  <si>
    <t>Community Resource Wall</t>
  </si>
  <si>
    <t>Highly visible information area for local services, events, civic notices, transit, social support, and emergency information.</t>
  </si>
  <si>
    <t>Include digital and analog display opportunities; design for frequent content change.</t>
  </si>
  <si>
    <t>Café / Coffee Counter</t>
  </si>
  <si>
    <t>Small café or coffee service supporting informal gathering, reading, events, and after-hours use.</t>
  </si>
  <si>
    <t>Include counter, prep area, service queue, seating, casework, and access to plumbing. Design may be independently operable.</t>
  </si>
  <si>
    <t>Small resale or retail space for donated books, local authors, gifts, and library fundraising.</t>
  </si>
  <si>
    <t>Provide display shelving, secure storage, point-of-sale counter, and flexible browsing area.</t>
  </si>
  <si>
    <t>Public Art / Local Announcement Niche</t>
  </si>
  <si>
    <t>Small curated display area for temporary art, student work, local announcements, or rotating community features.</t>
  </si>
  <si>
    <t>Provide durable display surfaces, lighting, power, and easy turnover.</t>
  </si>
  <si>
    <t>Public Seating / Informal Commons</t>
  </si>
  <si>
    <t>Loose, flexible seating zone for casual reading, waiting, socializing, and community encounters.</t>
  </si>
  <si>
    <t>Use movable furniture, power access, and clear circulation.</t>
  </si>
  <si>
    <t>Arrival &amp; Civic Commons Subtotal</t>
  </si>
  <si>
    <t>Collections + Reading</t>
  </si>
  <si>
    <t>Great Reading Hall</t>
  </si>
  <si>
    <t>Signature public reading room and primary architectural volume of the library.</t>
  </si>
  <si>
    <t>Provide flexible collections, reading tables, lounge seating, power, and a calm atmosphere. Avoid excessive internal columns.</t>
  </si>
  <si>
    <t>Adult Collection Stacks</t>
  </si>
  <si>
    <t>Primary circulating adult collection with flexible shelving and browsing areas.</t>
  </si>
  <si>
    <t>Plan for accessible aisle widths, future collection change, clear wayfinding, and integrated seating.</t>
  </si>
  <si>
    <t>New + Popular Materials</t>
  </si>
  <si>
    <t>High-visibility browsing area for new books, media, staff picks, and seasonal displays.</t>
  </si>
  <si>
    <t>Provide low shelving, display tables, and clear circulation for quick visits.</t>
  </si>
  <si>
    <t>Quiet Reading Room</t>
  </si>
  <si>
    <t>Smaller, calmer reading environment for concentration, study, and retreat.</t>
  </si>
  <si>
    <t>Provide acoustic separation, comfortable seating, and controlled lighting.</t>
  </si>
  <si>
    <t>Reference / Research Zone</t>
  </si>
  <si>
    <t>Area for research assistance, consultation, databases, and focused reference work.</t>
  </si>
  <si>
    <t>Provide librarian consultation points, tables, power, and proximity to print/digital resources.</t>
  </si>
  <si>
    <t>Periodicals + Newspaper Lounge</t>
  </si>
  <si>
    <t>Comfortable area for magazines, newspapers, journals, and casual browsing.</t>
  </si>
  <si>
    <t>Provide lounge seating, display shelving, and good daylight without glare.</t>
  </si>
  <si>
    <t>Digital Commons / Public Computers</t>
  </si>
  <si>
    <t>Open technology access area for computers, printing, scanning, digital services, and basic tech support.</t>
  </si>
  <si>
    <t>Provide flexible workstations, printer zone, cable management, and visual supervision.</t>
  </si>
  <si>
    <t>Small Reading Nooks</t>
  </si>
  <si>
    <t>Distributed intimate reading spaces for one or two patrons.</t>
  </si>
  <si>
    <t>Provide varied seating, integrated power where appropriate, and visual connection without exposure.</t>
  </si>
  <si>
    <t>Collections + Reading Subtotal</t>
  </si>
  <si>
    <t>Children, Teen + Family</t>
  </si>
  <si>
    <t>Children's Discovery Library</t>
  </si>
  <si>
    <t>Primary children's area combining books, play, discovery, imagination, and early learning.</t>
  </si>
  <si>
    <t>Use durable finishes, child-scaled shelving, stroller circulation, caregiver seating, and clear supervision.</t>
  </si>
  <si>
    <t>Storytime Room</t>
  </si>
  <si>
    <t>Dedicated space for readings, puppet shows, music, small performances, and early literacy programs.</t>
  </si>
  <si>
    <t>Provide flexible floor seating, storage, presentation wall, and direct access from children's library.</t>
  </si>
  <si>
    <t>Children's Activity / Craft Room</t>
  </si>
  <si>
    <t>Messy learning room for crafts, STEM activities, school visits, and hands-on programming.</t>
  </si>
  <si>
    <t>Provide washable surfaces, sink, storage, durable flooring, and flexible tables.</t>
  </si>
  <si>
    <t>Early Literacy Play Zone</t>
  </si>
  <si>
    <t>Interactive play-based learning zone for toddlers and young children.</t>
  </si>
  <si>
    <t>Provide soft surfaces, low shelves, caregiver seating, and safe sightlines.</t>
  </si>
  <si>
    <t>Family Lounge / Stroller Parking</t>
  </si>
  <si>
    <t>Support area for caregivers, nursing, feeding, stroller parking, and family transition.</t>
  </si>
  <si>
    <t>Provide comfortable seating, stroller zone, cubbies, and proximity to restrooms.</t>
  </si>
  <si>
    <t>Teen Commons</t>
  </si>
  <si>
    <t>Dedicated area for teens to gather, read, study, collaborate, and participate in programs.</t>
  </si>
  <si>
    <t>Provide flexible furniture, power, durable finishes, gaming/media capacity, and clear but not oppressive supervision.</t>
  </si>
  <si>
    <t>Teen Media / Gaming Alcove</t>
  </si>
  <si>
    <t>Small media-rich zone for gaming, digital storytelling, video, and youth programming.</t>
  </si>
  <si>
    <t>Provide AV infrastructure, acoustical treatment, secure equipment storage, and flexible seating.</t>
  </si>
  <si>
    <t>Homework Help / Tutoring Area</t>
  </si>
  <si>
    <t>Semi-open learning area for tutoring, mentoring, and after-school support.</t>
  </si>
  <si>
    <t>Provide tables, power, whiteboards, and visibility from Teen Commons or children's area.</t>
  </si>
  <si>
    <t>Children, Teen + Family Subtotal</t>
  </si>
  <si>
    <t>Community Memory + Museum</t>
  </si>
  <si>
    <t>Rotating Local Art Gallery</t>
  </si>
  <si>
    <t>Public gallery for temporary exhibitions by local artists, schools, community groups, and traveling shows.</t>
  </si>
  <si>
    <t>Provide flexible display walls, track lighting, power, hanging systems, and secure after-hours access if possible.</t>
  </si>
  <si>
    <t>Community History Gallery</t>
  </si>
  <si>
    <t>Interpretive gallery telling the story of the community through maps, photographs, artifacts, media, and oral histories.</t>
  </si>
  <si>
    <t>Provide exhibit infrastructure, artifact cases, digital displays, and durable public circulation.</t>
  </si>
  <si>
    <t>Local History Collection Reading Room</t>
  </si>
  <si>
    <t>Supervised research room for genealogy, maps, newspapers, drawings, photographs, and special collections.</t>
  </si>
  <si>
    <t>Provide research tables, staff oversight, secure material handling, and controlled access.</t>
  </si>
  <si>
    <t>Secure Archive Storage</t>
  </si>
  <si>
    <t>Controlled storage for local history materials, rare books, documents, photos, maps, and artifacts.</t>
  </si>
  <si>
    <t>Provide secure access, compact shelving potential, environmental control, and limited daylight.</t>
  </si>
  <si>
    <t>Oral History Recording Studio</t>
  </si>
  <si>
    <t>Small recording space where residents can preserve stories, interviews, language, music, and community memory.</t>
  </si>
  <si>
    <t>Provide acoustic isolation, recording equipment, accessible layout, and simple control interface.</t>
  </si>
  <si>
    <t>Digitization / Preservation Lab</t>
  </si>
  <si>
    <t>Workroom for scanning, photographing, repairing, and preserving local history materials.</t>
  </si>
  <si>
    <t>Provide worktables, equipment benches, secure storage, sink if needed, and controlled lighting.</t>
  </si>
  <si>
    <t>Artifact Study Room</t>
  </si>
  <si>
    <t>Supervised room for school groups, researchers, or community members to examine objects and archival materials.</t>
  </si>
  <si>
    <t>Provide durable tables, display technology, secure storage, and controlled access.</t>
  </si>
  <si>
    <t>Exhibit Prep / Community Curation Lab</t>
  </si>
  <si>
    <t>Back-of-house / workshop space where exhibits are assembled and community-curated shows are developed.</t>
  </si>
  <si>
    <t>Provide worktables, storage, layout walls, durable surfaces, and access to galleries.</t>
  </si>
  <si>
    <t>Artist-in-Residence Studio</t>
  </si>
  <si>
    <t>Small visible studio for local artists, writers, historians, or makers to work with the public.</t>
  </si>
  <si>
    <t>Provide sink if appropriate, storage, display wall, worktable, and public interface.</t>
  </si>
  <si>
    <t>Community Memory + Museum Subtotal</t>
  </si>
  <si>
    <t>Learning + Innovation</t>
  </si>
  <si>
    <t>Maker Space</t>
  </si>
  <si>
    <t>Flexible hands-on learning area for craft, prototyping, repair, invention, and community workshops.</t>
  </si>
  <si>
    <t>Provide durable worktables, storage, sinks if needed, power drops, tool control, and clear supervision.</t>
  </si>
  <si>
    <t>More robust shop-like space for supervised fabrication using tools, assemblies, repair, and larger projects.</t>
  </si>
  <si>
    <t>Provide dust collection strategy, secure tools, durable flooring, overhead door or direct exterior access.</t>
  </si>
  <si>
    <t>Digital Fabrication / 3D Print Area</t>
  </si>
  <si>
    <t>Dedicated zone for 3D printers, laser cutters if allowed, CNC desktop tools, and prototyping equipment.</t>
  </si>
  <si>
    <t>Provide ventilation as needed, equipment counters, material storage, and supervision.</t>
  </si>
  <si>
    <t>Media Production Lab</t>
  </si>
  <si>
    <t>Flexible lab for video editing, photography, digital storytelling, streaming, and creative technology.</t>
  </si>
  <si>
    <t>Provide computer stations, backdrop/storage, controlled lighting, and acoustic treatment.</t>
  </si>
  <si>
    <t>Podcast Studio</t>
  </si>
  <si>
    <t>Small public recording studio for podcasts, interviews, oral histories, language learning, and community media.</t>
  </si>
  <si>
    <t>Provide acoustic isolation, recording table, equipment, and simple booking/access control.</t>
  </si>
  <si>
    <t>Recording Booths</t>
  </si>
  <si>
    <t>Compact booths for voice recording, auditions, language practice, telehealth, interviews, or focused calls.</t>
  </si>
  <si>
    <t>Provide acoustic separation, ventilation, power, data, and accessibility consideration.</t>
  </si>
  <si>
    <t>Computer Classroom</t>
  </si>
  <si>
    <t>Instructional classroom for digital skills, software training, workforce development, and public workshops.</t>
  </si>
  <si>
    <t>Provide teaching wall, computer stations or flexible laptop furniture, power/data, and storage.</t>
  </si>
  <si>
    <t>AI + Digital Literacy Lab</t>
  </si>
  <si>
    <t>Learning environment for emerging technology, responsible AI use, digital citizenship, coding, and information literacy.</t>
  </si>
  <si>
    <t>Provide flexible furniture, presentation technology, power, and room for demonstrations.</t>
  </si>
  <si>
    <t>Flexible Learning Classrooms</t>
  </si>
  <si>
    <t>Multi-use classrooms for adult education, language classes, workshops, community partners, and school programs.</t>
  </si>
  <si>
    <t>Provide movable furniture, storage, display surfaces, presentation technology, and acoustic separation.</t>
  </si>
  <si>
    <t>Library of Things Lending Area</t>
  </si>
  <si>
    <t>Provide durable shelving, secure storage, checkout counter, and inventory management.</t>
  </si>
  <si>
    <t>Learning + Innovation Subtotal</t>
  </si>
  <si>
    <t>Gathering + Performance</t>
  </si>
  <si>
    <t>Community Forum / Event Hall</t>
  </si>
  <si>
    <t>Large flexible room for lectures, author talks, town halls, robotics demonstrations, art openings, markets, and civic gatherings.</t>
  </si>
  <si>
    <t>Provide column-free floor area, AV, seating/storage, operable partitions if desired, and after-hours access.</t>
  </si>
  <si>
    <t>Black Box Performance / Storytelling Space</t>
  </si>
  <si>
    <t>Flexible performance, film, poetry, music, storytelling, and experimental presentation space.</t>
  </si>
  <si>
    <t>Provide blackout capability, AV/theatrical infrastructure, flat floor, storage, and acoustic separation.</t>
  </si>
  <si>
    <t>Pre-function / Event Gallery</t>
  </si>
  <si>
    <t>Flexible spill-out space for event arrival, receptions, exhibit openings, intermissions, and informal gathering.</t>
  </si>
  <si>
    <t>Provide open floor area, display potential, seating edges, and connection to restrooms.</t>
  </si>
  <si>
    <t>Green Room / Performer Support</t>
  </si>
  <si>
    <t>Support room for speakers, performers, authors, panelists, or community groups before events.</t>
  </si>
  <si>
    <t>Provide seating, counter, mirror, storage, and nearby restroom access.</t>
  </si>
  <si>
    <t>Catering Pantry</t>
  </si>
  <si>
    <t>Support space for receptions, meetings, café overflow, and catered events.</t>
  </si>
  <si>
    <t>Provide counters, sink, refrigerator, storage, and durable finishes.</t>
  </si>
  <si>
    <t>Medium Meeting Rooms</t>
  </si>
  <si>
    <t>Reservable rooms for clubs, classes, nonprofits, study groups, civic meetings, and community partners.</t>
  </si>
  <si>
    <t>Provide flexible tables/chairs, display technology, acoustic separation, and after-hours access strategy.</t>
  </si>
  <si>
    <t>Board / Civic Meeting Room</t>
  </si>
  <si>
    <t>More formal meeting space for library board, civic groups, committees, interviews, and partner organizations.</t>
  </si>
  <si>
    <t>Provide conference table layout, display wall, storage, and privacy.</t>
  </si>
  <si>
    <t>Small Study Rooms</t>
  </si>
  <si>
    <t>Reservable one-to-four-person rooms for tutoring, remote meetings, interviews, and quiet collaboration.</t>
  </si>
  <si>
    <t>Provide table, power, data, visibility, and acoustic separation.</t>
  </si>
  <si>
    <t>Group Collaboration Rooms</t>
  </si>
  <si>
    <t>Larger study/collaboration rooms for project teams, students, book clubs, and small workshops.</t>
  </si>
  <si>
    <t>Provide flexible tables, display surfaces, video conferencing, and writable walls.</t>
  </si>
  <si>
    <t>Gathering + Performance Subtotal</t>
  </si>
  <si>
    <t>Administration + Staff</t>
  </si>
  <si>
    <t>Library Director Office</t>
  </si>
  <si>
    <t>Private office for library leadership, meetings, and administration.</t>
  </si>
  <si>
    <t>Provide desk, guest seating, storage, and privacy.</t>
  </si>
  <si>
    <t>Manager / Program Offices</t>
  </si>
  <si>
    <t>Private or semi-private offices for managers, community engagement staff, or program coordinators.</t>
  </si>
  <si>
    <t>Provide workstations, storage, and small meeting capability.</t>
  </si>
  <si>
    <t>Open Staff Office</t>
  </si>
  <si>
    <t>Shared staff work area for librarians, program staff, outreach, collections, and administration.</t>
  </si>
  <si>
    <t>Provide workstations, storage, collaboration table, and controlled public access.</t>
  </si>
  <si>
    <t>Staff Workroom</t>
  </si>
  <si>
    <t>Back-of-house work area for sorting, preparation, circulation support, supplies, and daily operations.</t>
  </si>
  <si>
    <t>Provide work counters, shelving, carts, copy/print, and secure staff access.</t>
  </si>
  <si>
    <t>Staff Lounge</t>
  </si>
  <si>
    <t>Break area for staff meals, decompression, lockers overflow, and informal meetings.</t>
  </si>
  <si>
    <t>Provide kitchenette, seating, refrigerator, microwave, and daylight if possible.</t>
  </si>
  <si>
    <t>Staff Lockers / Touchdown</t>
  </si>
  <si>
    <t>Storage and touchdown area for staff belongings, coats, mobile work, and shift transitions.</t>
  </si>
  <si>
    <t>Provide lockers, bench, charging, and direct staff access.</t>
  </si>
  <si>
    <t>Circulation Back-of-House</t>
  </si>
  <si>
    <t>Staff work area directly behind public service/self-service functions.</t>
  </si>
  <si>
    <t>Provide carts, returns sorting, holds management, supplies, and secure staff circulation.</t>
  </si>
  <si>
    <t>Volunteer Workspace</t>
  </si>
  <si>
    <t>Workspace for volunteers, Friends group, community partners, and temporary program support.</t>
  </si>
  <si>
    <t>Provide flexible worktables, storage, and access control.</t>
  </si>
  <si>
    <t>Security / Building Monitor Office</t>
  </si>
  <si>
    <t>Small office or workstation for building monitoring, incident response, cameras, and public safety coordination.</t>
  </si>
  <si>
    <t>Provide visibility to entry if possible, secure technology, and discreet public presence.</t>
  </si>
  <si>
    <t>Staff Toilet</t>
  </si>
  <si>
    <t>Staff-only restroom support.</t>
  </si>
  <si>
    <t>Provide accessible fixtures as required by code.</t>
  </si>
  <si>
    <t>Administration + Staff Subtotal</t>
  </si>
  <si>
    <t>Operations + Building Support</t>
  </si>
  <si>
    <t>Receiving / Delivery</t>
  </si>
  <si>
    <t>Controlled service entry for deliveries, books, exhibits, café supplies, and equipment.</t>
  </si>
  <si>
    <t>Provide loading access, cart maneuvering, security, and weather protection.</t>
  </si>
  <si>
    <t>Book Processing / Cataloging</t>
  </si>
  <si>
    <t>Back-of-house area for receiving, cataloging, repairing, sorting, and preparing library materials.</t>
  </si>
  <si>
    <t>Provide worktables, shelving, carts, computer stations, and durable finishes.</t>
  </si>
  <si>
    <t>General Building Storage</t>
  </si>
  <si>
    <t>Bulk storage for furniture, seasonal items, program supplies, chairs, and equipment.</t>
  </si>
  <si>
    <t>Provide durable shelving and clear access for carts.</t>
  </si>
  <si>
    <t>Gallery / Event Storage</t>
  </si>
  <si>
    <t>Dedicated storage for exhibit panels, pedestals, lighting accessories, chairs, tables, and event equipment.</t>
  </si>
  <si>
    <t>Provide tall storage where possible and durable access.</t>
  </si>
  <si>
    <t>Custodial Closets</t>
  </si>
  <si>
    <t>Distributed janitorial support closets.</t>
  </si>
  <si>
    <t>Provide mop sink, shelving, floor drain where required, and appropriate ventilation.</t>
  </si>
  <si>
    <t>Public Restrooms</t>
  </si>
  <si>
    <t>Primary public restroom bank sized for daily library use and larger events.</t>
  </si>
  <si>
    <t>Provide durable finishes, inclusive fixture planning, baby changing, and event access.</t>
  </si>
  <si>
    <t>Family / All-Gender Restrooms</t>
  </si>
  <si>
    <t>Single-user inclusive restrooms supporting caregivers, families, and accessibility.</t>
  </si>
  <si>
    <t>Provide accessible clearances, changing table where appropriate, and high visibility but privacy.</t>
  </si>
  <si>
    <t>IT / MDF / Server Room</t>
  </si>
  <si>
    <t>Primary low-voltage, network, server, security, and technology equipment room.</t>
  </si>
  <si>
    <t>Provide cooling, security, cable pathways, and adjacency to vertical distribution.</t>
  </si>
  <si>
    <t>Electrical Room</t>
  </si>
  <si>
    <t>Electrical service and distribution space.</t>
  </si>
  <si>
    <t>Coordinate service access, clearances, and future capacity.</t>
  </si>
  <si>
    <t>Mechanical Room</t>
  </si>
  <si>
    <t>Primary mechanical equipment space.</t>
  </si>
  <si>
    <t>Size and locate for maintainability, acoustics, equipment replacement, and efficient distribution.</t>
  </si>
  <si>
    <t>Emergency / Resilience Infrastructure Room</t>
  </si>
  <si>
    <t>Support space for emergency power, communications, charging infrastructure, or community resilience operations.</t>
  </si>
  <si>
    <t>Provide capacity for generator interface, batteries, emergency supplies, or communications equipment as appropriate.</t>
  </si>
  <si>
    <t>Maintenance Workshop</t>
  </si>
  <si>
    <t>Small facilities workspace for repairs, tools, parts, and building upkeep.</t>
  </si>
  <si>
    <t>Provide workbench, tool storage, durable finishes, and service access.</t>
  </si>
  <si>
    <t>Trash / Recycling / Sorting</t>
  </si>
  <si>
    <t>Waste handling area for library, café, events, and back-of-house operations.</t>
  </si>
  <si>
    <t>Provide separation for recycling, landfill, compost where appropriate, and exterior pickup.</t>
  </si>
  <si>
    <t>Janitor Receiving / Supplies</t>
  </si>
  <si>
    <t>Bulk custodial supply storage and receiving support.</t>
  </si>
  <si>
    <t>Provide shelving, secure storage, and access to distributed custodial closets.</t>
  </si>
  <si>
    <t>Vertical Circulation Allowance</t>
  </si>
  <si>
    <t>Allowance for stairs, elevator, communicating stair, and associated vertical movement if students design multiple levels.</t>
  </si>
  <si>
    <t>Students may distribute this area based on their building concept. Provide accessible routes to all public areas.</t>
  </si>
  <si>
    <t>Interior Circulation Allowance</t>
  </si>
  <si>
    <t>Allowance for primary internal circulation beyond the room areas listed.</t>
  </si>
  <si>
    <t>Use for public routes, corridors, indoor street, gallery circulation, and back-of-house links. Students should plan circulation intentionally, not as leftover area.</t>
  </si>
  <si>
    <t>Operations + Building Support Subtotal</t>
  </si>
  <si>
    <t>TOTAL BUILDING PROGRAM</t>
  </si>
  <si>
    <t>Outdoor / Site Experience</t>
  </si>
  <si>
    <t>Required?</t>
  </si>
  <si>
    <t>Typical Size / Capacity</t>
  </si>
  <si>
    <t>Description</t>
  </si>
  <si>
    <t>Civic Arrival Plaza</t>
  </si>
  <si>
    <t>Required</t>
  </si>
  <si>
    <t>2,000–5,000 SF</t>
  </si>
  <si>
    <t>Primary outdoor arrival and community gathering space.</t>
  </si>
  <si>
    <t>Covered Community Porch / Pavilion</t>
  </si>
  <si>
    <t>1,500–4,000 SF</t>
  </si>
  <si>
    <t>Sheltered outdoor extension of the library for reading, markets, classes, performances, and informal gathering.</t>
  </si>
  <si>
    <t>Climate Response Space</t>
  </si>
  <si>
    <t>Student-defined</t>
  </si>
  <si>
    <t>A place that demonstrates how the design belongs to its selected climate and site.</t>
  </si>
  <si>
    <t>Outdoor Reading / Reflection Room</t>
  </si>
  <si>
    <t>Recommended</t>
  </si>
  <si>
    <t>1,000–3,000 SF</t>
  </si>
  <si>
    <t>Quiet exterior room for reading, reflection, small classes, or respite.</t>
  </si>
  <si>
    <t>Outdoor Art + Sculpture Walk</t>
  </si>
  <si>
    <t>Variable</t>
  </si>
  <si>
    <t>Exterior display path for rotating local art, sculpture, student work, murals, or community installations.</t>
  </si>
  <si>
    <t>Children's Story Garden / Outdoor Classroom</t>
  </si>
  <si>
    <t>800–2,000 SF</t>
  </si>
  <si>
    <t>Outdoor learning area for storytime, nature play, school visits, and early literacy programs.</t>
  </si>
  <si>
    <t>Rooftop / Elevated Community Terrace</t>
  </si>
  <si>
    <t>Optional</t>
  </si>
  <si>
    <t>1,000–4,000 SF</t>
  </si>
  <si>
    <t>Occupiable roof or elevated terrace for reading, events, café spill-out, habitat, or views.</t>
  </si>
  <si>
    <t>Community Garden / Ecological Learning Area</t>
  </si>
  <si>
    <t>1,000–5,000 SF</t>
  </si>
  <si>
    <t>Outdoor learning landscape for food, native habitat, ecology, stewardship, and community programs.</t>
  </si>
  <si>
    <t>Outdoor Maker Yard</t>
  </si>
  <si>
    <t>800–2,500 SF</t>
  </si>
  <si>
    <t>Durable exterior work area for fabrication, repairs, messy projects, robotics, demonstrations, and workshops.</t>
  </si>
  <si>
    <t>Service / Delivery Court</t>
  </si>
  <si>
    <t>Functional outdoor service zone for deliveries, waste, exhibits, café supplies, and maintenance.</t>
  </si>
  <si>
    <t>Library Bookstore</t>
  </si>
  <si>
    <t>Fabrication Lab</t>
  </si>
  <si>
    <t>Checkout/storage area for tools, instruments, fishing poles, sports equipment, kits, games, hotspots, and nontraditional circulating items.</t>
  </si>
  <si>
    <t>site dependent</t>
  </si>
  <si>
    <t>Parking</t>
  </si>
  <si>
    <t>50 Parking Spots Minimum</t>
  </si>
  <si>
    <t>Includes accessible parking, public parking, staff parking, and parking for special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</si>
</sst>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b/>
      <sz val="11"/>
      <color rgb="FFFFFFFF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1"/>
  </cellStyleXfs>
  <cellXfs count="40">
    <xf numFmtId="0" fontId="0" fillId="0" borderId="0" xfId="0" applyBorder="1"/>
    <xf numFmtId="0" fontId="0" fillId="0" borderId="0" xfId="0" applyBorder="1" applyAlignment="1">
      <alignment vertical="top" wrapText="1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5" borderId="2" xfId="0" applyFill="1" applyBorder="1" applyAlignment="1">
      <alignment vertical="top" wrapText="1"/>
    </xf>
    <xf numFmtId="0" fontId="0" fillId="5" borderId="2" xfId="0" applyFill="1" applyBorder="1" applyAlignment="1">
      <alignment horizontal="center" vertical="top" wrapText="1"/>
    </xf>
    <xf numFmtId="3" fontId="0" fillId="5" borderId="2" xfId="0" applyNumberFormat="1" applyFill="1" applyBorder="1" applyAlignment="1">
      <alignment horizontal="center" vertical="top" wrapText="1"/>
    </xf>
    <xf numFmtId="0" fontId="0" fillId="6" borderId="2" xfId="0" applyFill="1" applyBorder="1" applyAlignment="1">
      <alignment vertical="top" wrapText="1"/>
    </xf>
    <xf numFmtId="0" fontId="0" fillId="6" borderId="2" xfId="0" applyFill="1" applyBorder="1" applyAlignment="1">
      <alignment horizontal="center" vertical="top" wrapText="1"/>
    </xf>
    <xf numFmtId="3" fontId="0" fillId="6" borderId="2" xfId="0" applyNumberFormat="1" applyFill="1" applyBorder="1" applyAlignment="1">
      <alignment horizontal="center" vertical="top" wrapText="1"/>
    </xf>
    <xf numFmtId="0" fontId="0" fillId="7" borderId="2" xfId="0" applyFill="1" applyBorder="1" applyAlignment="1">
      <alignment vertical="top" wrapText="1"/>
    </xf>
    <xf numFmtId="0" fontId="0" fillId="7" borderId="2" xfId="0" applyFill="1" applyBorder="1" applyAlignment="1">
      <alignment horizontal="center" vertical="top" wrapText="1"/>
    </xf>
    <xf numFmtId="3" fontId="0" fillId="7" borderId="2" xfId="0" applyNumberFormat="1" applyFill="1" applyBorder="1" applyAlignment="1">
      <alignment horizontal="center" vertical="top" wrapText="1"/>
    </xf>
    <xf numFmtId="0" fontId="0" fillId="8" borderId="2" xfId="0" applyFill="1" applyBorder="1" applyAlignment="1">
      <alignment vertical="top" wrapText="1"/>
    </xf>
    <xf numFmtId="0" fontId="0" fillId="8" borderId="2" xfId="0" applyFill="1" applyBorder="1" applyAlignment="1">
      <alignment horizontal="center" vertical="top" wrapText="1"/>
    </xf>
    <xf numFmtId="3" fontId="0" fillId="8" borderId="2" xfId="0" applyNumberFormat="1" applyFill="1" applyBorder="1" applyAlignment="1">
      <alignment horizontal="center" vertical="top" wrapText="1"/>
    </xf>
    <xf numFmtId="0" fontId="0" fillId="9" borderId="2" xfId="0" applyFill="1" applyBorder="1" applyAlignment="1">
      <alignment vertical="top" wrapText="1"/>
    </xf>
    <xf numFmtId="0" fontId="0" fillId="9" borderId="2" xfId="0" applyFill="1" applyBorder="1" applyAlignment="1">
      <alignment horizontal="center" vertical="top" wrapText="1"/>
    </xf>
    <xf numFmtId="3" fontId="0" fillId="9" borderId="2" xfId="0" applyNumberFormat="1" applyFill="1" applyBorder="1" applyAlignment="1">
      <alignment horizontal="center" vertical="top" wrapText="1"/>
    </xf>
    <xf numFmtId="0" fontId="2" fillId="10" borderId="2" xfId="0" applyFont="1" applyFill="1" applyBorder="1" applyAlignment="1">
      <alignment vertical="center" wrapText="1"/>
    </xf>
    <xf numFmtId="0" fontId="2" fillId="10" borderId="2" xfId="0" applyFont="1" applyFill="1" applyBorder="1"/>
    <xf numFmtId="3" fontId="2" fillId="10" borderId="2" xfId="0" applyNumberFormat="1" applyFont="1" applyFill="1" applyBorder="1" applyAlignment="1">
      <alignment vertical="center" wrapText="1"/>
    </xf>
    <xf numFmtId="0" fontId="0" fillId="10" borderId="0" xfId="0" applyFill="1" applyBorder="1"/>
    <xf numFmtId="0" fontId="1" fillId="10" borderId="2" xfId="0" applyFont="1" applyFill="1" applyBorder="1" applyAlignment="1">
      <alignment horizontal="center" vertical="center" wrapText="1"/>
    </xf>
    <xf numFmtId="0" fontId="0" fillId="10" borderId="2" xfId="0" applyFill="1" applyBorder="1"/>
    <xf numFmtId="0" fontId="0" fillId="0" borderId="1" xfId="0" applyAlignment="1">
      <alignment vertical="top" wrapText="1"/>
    </xf>
    <xf numFmtId="0" fontId="1" fillId="11" borderId="0" xfId="0" applyFont="1" applyFill="1" applyBorder="1" applyAlignment="1">
      <alignment horizontal="center" wrapText="1"/>
    </xf>
    <xf numFmtId="0" fontId="1" fillId="11" borderId="0" xfId="0" applyFont="1" applyFill="1" applyBorder="1" applyAlignment="1">
      <alignment horizontal="left" wrapText="1"/>
    </xf>
    <xf numFmtId="0" fontId="0" fillId="11" borderId="0" xfId="0" applyFill="1" applyBorder="1"/>
    <xf numFmtId="0" fontId="0" fillId="0" borderId="0" xfId="0" applyBorder="1" applyAlignment="1">
      <alignment vertical="top" wrapText="1"/>
    </xf>
    <xf numFmtId="0" fontId="0" fillId="0" borderId="1" xfId="0" applyAlignment="1">
      <alignment vertical="top" wrapText="1"/>
    </xf>
    <xf numFmtId="0" fontId="2" fillId="10" borderId="2" xfId="0" applyFont="1" applyFill="1" applyBorder="1" applyAlignment="1">
      <alignment horizontal="left" vertical="center" wrapText="1"/>
    </xf>
    <xf numFmtId="0" fontId="2" fillId="10" borderId="2" xfId="0" applyFont="1" applyFill="1" applyBorder="1"/>
    <xf numFmtId="0" fontId="2" fillId="1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2"/>
  <sheetViews>
    <sheetView tabSelected="1" topLeftCell="C1" workbookViewId="0">
      <selection activeCell="H3" sqref="H1:H1048576"/>
    </sheetView>
  </sheetViews>
  <sheetFormatPr defaultRowHeight="13.5"/>
  <cols>
    <col min="1" max="1" width="24" customWidth="1"/>
    <col min="2" max="2" width="32" customWidth="1"/>
    <col min="3" max="4" width="10" customWidth="1"/>
    <col min="5" max="5" width="11" customWidth="1"/>
    <col min="6" max="6" width="44" customWidth="1"/>
    <col min="7" max="7" width="48" customWidth="1"/>
  </cols>
  <sheetData>
    <row r="1" spans="1:21" ht="27.95" customHeight="1">
      <c r="A1" s="38" t="s">
        <v>0</v>
      </c>
      <c r="B1" s="39"/>
      <c r="C1" s="39"/>
      <c r="D1" s="39"/>
      <c r="E1" s="39"/>
      <c r="F1" s="39"/>
      <c r="G1" s="39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7.95" customHeight="1">
      <c r="A2" s="38" t="s">
        <v>1</v>
      </c>
      <c r="B2" s="39"/>
      <c r="C2" s="39"/>
      <c r="D2" s="39"/>
      <c r="E2" s="39"/>
      <c r="F2" s="39"/>
      <c r="G2" s="3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4"/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6" customFormat="1" ht="36" customHeight="1">
      <c r="A4" s="27" t="s">
        <v>2</v>
      </c>
      <c r="B4" s="27" t="s">
        <v>3</v>
      </c>
      <c r="C4" s="27" t="s">
        <v>4</v>
      </c>
      <c r="D4" s="27" t="s">
        <v>5</v>
      </c>
      <c r="E4" s="27" t="s">
        <v>6</v>
      </c>
      <c r="F4" s="27" t="s">
        <v>7</v>
      </c>
      <c r="G4" s="27" t="s">
        <v>8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s="26" customFormat="1" ht="13.9">
      <c r="A5" s="35" t="s">
        <v>9</v>
      </c>
      <c r="B5" s="36"/>
      <c r="C5" s="36"/>
      <c r="D5" s="36"/>
      <c r="E5" s="36"/>
      <c r="F5" s="36"/>
      <c r="G5" s="36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40.5">
      <c r="A6" s="8" t="s">
        <v>9</v>
      </c>
      <c r="B6" s="8" t="s">
        <v>10</v>
      </c>
      <c r="C6" s="9">
        <v>1</v>
      </c>
      <c r="D6" s="10">
        <v>250</v>
      </c>
      <c r="E6" s="10">
        <f t="shared" ref="E6:E14" si="0">C6*D6</f>
        <v>250</v>
      </c>
      <c r="F6" s="8" t="s">
        <v>11</v>
      </c>
      <c r="G6" s="8" t="s">
        <v>12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40.5">
      <c r="A7" s="8" t="s">
        <v>9</v>
      </c>
      <c r="B7" s="8" t="s">
        <v>13</v>
      </c>
      <c r="C7" s="9">
        <v>1</v>
      </c>
      <c r="D7" s="10">
        <v>1400</v>
      </c>
      <c r="E7" s="10">
        <f t="shared" si="0"/>
        <v>1400</v>
      </c>
      <c r="F7" s="8" t="s">
        <v>14</v>
      </c>
      <c r="G7" s="8" t="s">
        <v>15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40.5">
      <c r="A8" s="8" t="s">
        <v>9</v>
      </c>
      <c r="B8" s="8" t="s">
        <v>16</v>
      </c>
      <c r="C8" s="9">
        <v>1</v>
      </c>
      <c r="D8" s="10">
        <v>400</v>
      </c>
      <c r="E8" s="10">
        <f t="shared" si="0"/>
        <v>400</v>
      </c>
      <c r="F8" s="8" t="s">
        <v>17</v>
      </c>
      <c r="G8" s="8" t="s">
        <v>18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7">
      <c r="A9" s="8" t="s">
        <v>9</v>
      </c>
      <c r="B9" s="8" t="s">
        <v>19</v>
      </c>
      <c r="C9" s="9">
        <v>1</v>
      </c>
      <c r="D9" s="10">
        <v>350</v>
      </c>
      <c r="E9" s="10">
        <f t="shared" si="0"/>
        <v>350</v>
      </c>
      <c r="F9" s="8" t="s">
        <v>20</v>
      </c>
      <c r="G9" s="8" t="s">
        <v>21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40.5">
      <c r="A10" s="8" t="s">
        <v>9</v>
      </c>
      <c r="B10" s="8" t="s">
        <v>22</v>
      </c>
      <c r="C10" s="9">
        <v>1</v>
      </c>
      <c r="D10" s="10">
        <v>200</v>
      </c>
      <c r="E10" s="10">
        <f t="shared" si="0"/>
        <v>200</v>
      </c>
      <c r="F10" s="8" t="s">
        <v>23</v>
      </c>
      <c r="G10" s="8" t="s">
        <v>24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40.5">
      <c r="A11" s="8" t="s">
        <v>9</v>
      </c>
      <c r="B11" s="8" t="s">
        <v>25</v>
      </c>
      <c r="C11" s="9">
        <v>1</v>
      </c>
      <c r="D11" s="10">
        <v>650</v>
      </c>
      <c r="E11" s="10">
        <f t="shared" si="0"/>
        <v>650</v>
      </c>
      <c r="F11" s="8" t="s">
        <v>26</v>
      </c>
      <c r="G11" s="8" t="s">
        <v>27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27">
      <c r="A12" s="8" t="s">
        <v>9</v>
      </c>
      <c r="B12" s="8" t="s">
        <v>296</v>
      </c>
      <c r="C12" s="9">
        <v>1</v>
      </c>
      <c r="D12" s="10">
        <v>300</v>
      </c>
      <c r="E12" s="10">
        <f t="shared" si="0"/>
        <v>300</v>
      </c>
      <c r="F12" s="8" t="s">
        <v>28</v>
      </c>
      <c r="G12" s="8" t="s">
        <v>29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40.5">
      <c r="A13" s="8" t="s">
        <v>9</v>
      </c>
      <c r="B13" s="8" t="s">
        <v>30</v>
      </c>
      <c r="C13" s="9">
        <v>1</v>
      </c>
      <c r="D13" s="10">
        <v>200</v>
      </c>
      <c r="E13" s="10">
        <f t="shared" si="0"/>
        <v>200</v>
      </c>
      <c r="F13" s="8" t="s">
        <v>31</v>
      </c>
      <c r="G13" s="8" t="s">
        <v>32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27">
      <c r="A14" s="8" t="s">
        <v>9</v>
      </c>
      <c r="B14" s="8" t="s">
        <v>33</v>
      </c>
      <c r="C14" s="9">
        <v>1</v>
      </c>
      <c r="D14" s="10">
        <v>150</v>
      </c>
      <c r="E14" s="10">
        <f t="shared" si="0"/>
        <v>150</v>
      </c>
      <c r="F14" s="8" t="s">
        <v>34</v>
      </c>
      <c r="G14" s="8" t="s">
        <v>35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26" customFormat="1" ht="13.9">
      <c r="A15" s="37" t="s">
        <v>36</v>
      </c>
      <c r="B15" s="36"/>
      <c r="C15" s="36"/>
      <c r="D15" s="36"/>
      <c r="E15" s="25">
        <f>SUM(E6:E14)</f>
        <v>3900</v>
      </c>
      <c r="F15" s="23"/>
      <c r="G15" s="23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>
      <c r="A16" s="7"/>
      <c r="B16" s="7"/>
      <c r="C16" s="7"/>
      <c r="D16" s="7"/>
      <c r="E16" s="7"/>
      <c r="F16" s="7"/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26" customFormat="1" ht="13.9">
      <c r="A17" s="35" t="s">
        <v>37</v>
      </c>
      <c r="B17" s="36"/>
      <c r="C17" s="36"/>
      <c r="D17" s="36"/>
      <c r="E17" s="36"/>
      <c r="F17" s="36"/>
      <c r="G17" s="36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40.5">
      <c r="A18" s="11" t="s">
        <v>37</v>
      </c>
      <c r="B18" s="11" t="s">
        <v>38</v>
      </c>
      <c r="C18" s="12">
        <v>1</v>
      </c>
      <c r="D18" s="13">
        <v>3000</v>
      </c>
      <c r="E18" s="13">
        <f t="shared" ref="E18:E25" si="1">C18*D18</f>
        <v>3000</v>
      </c>
      <c r="F18" s="11" t="s">
        <v>39</v>
      </c>
      <c r="G18" s="11" t="s">
        <v>40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7">
      <c r="A19" s="11" t="s">
        <v>37</v>
      </c>
      <c r="B19" s="11" t="s">
        <v>41</v>
      </c>
      <c r="C19" s="12">
        <v>1</v>
      </c>
      <c r="D19" s="13">
        <v>1900</v>
      </c>
      <c r="E19" s="13">
        <f t="shared" si="1"/>
        <v>1900</v>
      </c>
      <c r="F19" s="11" t="s">
        <v>42</v>
      </c>
      <c r="G19" s="11" t="s">
        <v>43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27">
      <c r="A20" s="11" t="s">
        <v>37</v>
      </c>
      <c r="B20" s="11" t="s">
        <v>44</v>
      </c>
      <c r="C20" s="12">
        <v>1</v>
      </c>
      <c r="D20" s="13">
        <v>500</v>
      </c>
      <c r="E20" s="13">
        <f t="shared" si="1"/>
        <v>500</v>
      </c>
      <c r="F20" s="11" t="s">
        <v>45</v>
      </c>
      <c r="G20" s="11" t="s">
        <v>46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7">
      <c r="A21" s="11" t="s">
        <v>37</v>
      </c>
      <c r="B21" s="11" t="s">
        <v>47</v>
      </c>
      <c r="C21" s="12">
        <v>1</v>
      </c>
      <c r="D21" s="13">
        <v>750</v>
      </c>
      <c r="E21" s="13">
        <f t="shared" si="1"/>
        <v>750</v>
      </c>
      <c r="F21" s="11" t="s">
        <v>48</v>
      </c>
      <c r="G21" s="11" t="s">
        <v>49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27">
      <c r="A22" s="11" t="s">
        <v>37</v>
      </c>
      <c r="B22" s="11" t="s">
        <v>50</v>
      </c>
      <c r="C22" s="12">
        <v>1</v>
      </c>
      <c r="D22" s="13">
        <v>450</v>
      </c>
      <c r="E22" s="13">
        <f t="shared" si="1"/>
        <v>450</v>
      </c>
      <c r="F22" s="11" t="s">
        <v>51</v>
      </c>
      <c r="G22" s="11" t="s">
        <v>52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7">
      <c r="A23" s="11" t="s">
        <v>37</v>
      </c>
      <c r="B23" s="11" t="s">
        <v>53</v>
      </c>
      <c r="C23" s="12">
        <v>1</v>
      </c>
      <c r="D23" s="13">
        <v>350</v>
      </c>
      <c r="E23" s="13">
        <f t="shared" si="1"/>
        <v>350</v>
      </c>
      <c r="F23" s="11" t="s">
        <v>54</v>
      </c>
      <c r="G23" s="11" t="s">
        <v>55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40.5">
      <c r="A24" s="11" t="s">
        <v>37</v>
      </c>
      <c r="B24" s="11" t="s">
        <v>56</v>
      </c>
      <c r="C24" s="12">
        <v>1</v>
      </c>
      <c r="D24" s="13">
        <v>650</v>
      </c>
      <c r="E24" s="13">
        <f t="shared" si="1"/>
        <v>650</v>
      </c>
      <c r="F24" s="11" t="s">
        <v>57</v>
      </c>
      <c r="G24" s="11" t="s">
        <v>58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7">
      <c r="A25" s="11" t="s">
        <v>37</v>
      </c>
      <c r="B25" s="11" t="s">
        <v>59</v>
      </c>
      <c r="C25" s="12">
        <v>6</v>
      </c>
      <c r="D25" s="13">
        <v>70</v>
      </c>
      <c r="E25" s="13">
        <f t="shared" si="1"/>
        <v>420</v>
      </c>
      <c r="F25" s="11" t="s">
        <v>60</v>
      </c>
      <c r="G25" s="11" t="s">
        <v>61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s="26" customFormat="1" ht="13.9">
      <c r="A26" s="37" t="s">
        <v>62</v>
      </c>
      <c r="B26" s="36"/>
      <c r="C26" s="36"/>
      <c r="D26" s="36"/>
      <c r="E26" s="25">
        <f>SUM(E18:E25)</f>
        <v>8020</v>
      </c>
      <c r="F26" s="23"/>
      <c r="G26" s="23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s="26" customFormat="1" ht="13.9">
      <c r="A28" s="35" t="s">
        <v>63</v>
      </c>
      <c r="B28" s="36"/>
      <c r="C28" s="36"/>
      <c r="D28" s="36"/>
      <c r="E28" s="36"/>
      <c r="F28" s="36"/>
      <c r="G28" s="36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27">
      <c r="A29" s="14" t="s">
        <v>63</v>
      </c>
      <c r="B29" s="14" t="s">
        <v>64</v>
      </c>
      <c r="C29" s="15">
        <v>1</v>
      </c>
      <c r="D29" s="16">
        <v>1700</v>
      </c>
      <c r="E29" s="16">
        <f t="shared" ref="E29:E36" si="2">C29*D29</f>
        <v>1700</v>
      </c>
      <c r="F29" s="14" t="s">
        <v>65</v>
      </c>
      <c r="G29" s="14" t="s">
        <v>66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27">
      <c r="A30" s="14" t="s">
        <v>63</v>
      </c>
      <c r="B30" s="14" t="s">
        <v>67</v>
      </c>
      <c r="C30" s="15">
        <v>1</v>
      </c>
      <c r="D30" s="16">
        <v>500</v>
      </c>
      <c r="E30" s="16">
        <f t="shared" si="2"/>
        <v>500</v>
      </c>
      <c r="F30" s="14" t="s">
        <v>68</v>
      </c>
      <c r="G30" s="14" t="s">
        <v>69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7">
      <c r="A31" s="14" t="s">
        <v>63</v>
      </c>
      <c r="B31" s="14" t="s">
        <v>70</v>
      </c>
      <c r="C31" s="15">
        <v>1</v>
      </c>
      <c r="D31" s="16">
        <v>350</v>
      </c>
      <c r="E31" s="16">
        <f t="shared" si="2"/>
        <v>350</v>
      </c>
      <c r="F31" s="14" t="s">
        <v>71</v>
      </c>
      <c r="G31" s="14" t="s">
        <v>72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27">
      <c r="A32" s="14" t="s">
        <v>63</v>
      </c>
      <c r="B32" s="14" t="s">
        <v>73</v>
      </c>
      <c r="C32" s="15">
        <v>1</v>
      </c>
      <c r="D32" s="16">
        <v>350</v>
      </c>
      <c r="E32" s="16">
        <f t="shared" si="2"/>
        <v>350</v>
      </c>
      <c r="F32" s="14" t="s">
        <v>74</v>
      </c>
      <c r="G32" s="14" t="s">
        <v>75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7">
      <c r="A33" s="14" t="s">
        <v>63</v>
      </c>
      <c r="B33" s="14" t="s">
        <v>76</v>
      </c>
      <c r="C33" s="15">
        <v>1</v>
      </c>
      <c r="D33" s="16">
        <v>250</v>
      </c>
      <c r="E33" s="16">
        <f t="shared" si="2"/>
        <v>250</v>
      </c>
      <c r="F33" s="14" t="s">
        <v>77</v>
      </c>
      <c r="G33" s="14" t="s">
        <v>78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40.5">
      <c r="A34" s="14" t="s">
        <v>63</v>
      </c>
      <c r="B34" s="14" t="s">
        <v>79</v>
      </c>
      <c r="C34" s="15">
        <v>1</v>
      </c>
      <c r="D34" s="16">
        <v>1200</v>
      </c>
      <c r="E34" s="16">
        <f t="shared" si="2"/>
        <v>1200</v>
      </c>
      <c r="F34" s="14" t="s">
        <v>80</v>
      </c>
      <c r="G34" s="14" t="s">
        <v>81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7">
      <c r="A35" s="14" t="s">
        <v>63</v>
      </c>
      <c r="B35" s="14" t="s">
        <v>82</v>
      </c>
      <c r="C35" s="15">
        <v>1</v>
      </c>
      <c r="D35" s="16">
        <v>250</v>
      </c>
      <c r="E35" s="16">
        <f t="shared" si="2"/>
        <v>250</v>
      </c>
      <c r="F35" s="14" t="s">
        <v>83</v>
      </c>
      <c r="G35" s="14" t="s">
        <v>84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27">
      <c r="A36" s="14" t="s">
        <v>63</v>
      </c>
      <c r="B36" s="14" t="s">
        <v>85</v>
      </c>
      <c r="C36" s="15">
        <v>1</v>
      </c>
      <c r="D36" s="16">
        <v>300</v>
      </c>
      <c r="E36" s="16">
        <f t="shared" si="2"/>
        <v>300</v>
      </c>
      <c r="F36" s="14" t="s">
        <v>86</v>
      </c>
      <c r="G36" s="14" t="s">
        <v>87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26" customFormat="1" ht="13.9">
      <c r="A37" s="37" t="s">
        <v>88</v>
      </c>
      <c r="B37" s="36"/>
      <c r="C37" s="36"/>
      <c r="D37" s="36"/>
      <c r="E37" s="25">
        <f>SUM(E29:E36)</f>
        <v>4900</v>
      </c>
      <c r="F37" s="23"/>
      <c r="G37" s="23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>
      <c r="A38" s="7"/>
      <c r="B38" s="7"/>
      <c r="C38" s="7"/>
      <c r="D38" s="7"/>
      <c r="E38" s="7"/>
      <c r="F38" s="7"/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s="26" customFormat="1" ht="13.9">
      <c r="A39" s="35" t="s">
        <v>89</v>
      </c>
      <c r="B39" s="36"/>
      <c r="C39" s="36"/>
      <c r="D39" s="36"/>
      <c r="E39" s="36"/>
      <c r="F39" s="36"/>
      <c r="G39" s="36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40.5">
      <c r="A40" s="17" t="s">
        <v>89</v>
      </c>
      <c r="B40" s="17" t="s">
        <v>90</v>
      </c>
      <c r="C40" s="18">
        <v>1</v>
      </c>
      <c r="D40" s="19">
        <v>900</v>
      </c>
      <c r="E40" s="19">
        <f t="shared" ref="E40:E48" si="3">C40*D40</f>
        <v>900</v>
      </c>
      <c r="F40" s="17" t="s">
        <v>91</v>
      </c>
      <c r="G40" s="17" t="s">
        <v>92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40.5">
      <c r="A41" s="17" t="s">
        <v>89</v>
      </c>
      <c r="B41" s="17" t="s">
        <v>93</v>
      </c>
      <c r="C41" s="18">
        <v>1</v>
      </c>
      <c r="D41" s="19">
        <v>900</v>
      </c>
      <c r="E41" s="19">
        <f t="shared" si="3"/>
        <v>900</v>
      </c>
      <c r="F41" s="17" t="s">
        <v>94</v>
      </c>
      <c r="G41" s="17" t="s">
        <v>95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40.5">
      <c r="A42" s="17" t="s">
        <v>89</v>
      </c>
      <c r="B42" s="17" t="s">
        <v>96</v>
      </c>
      <c r="C42" s="18">
        <v>1</v>
      </c>
      <c r="D42" s="19">
        <v>400</v>
      </c>
      <c r="E42" s="19">
        <f t="shared" si="3"/>
        <v>400</v>
      </c>
      <c r="F42" s="17" t="s">
        <v>97</v>
      </c>
      <c r="G42" s="17" t="s">
        <v>98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7">
      <c r="A43" s="17" t="s">
        <v>89</v>
      </c>
      <c r="B43" s="17" t="s">
        <v>99</v>
      </c>
      <c r="C43" s="18">
        <v>1</v>
      </c>
      <c r="D43" s="19">
        <v>550</v>
      </c>
      <c r="E43" s="19">
        <f t="shared" si="3"/>
        <v>550</v>
      </c>
      <c r="F43" s="17" t="s">
        <v>100</v>
      </c>
      <c r="G43" s="17" t="s">
        <v>101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40.5">
      <c r="A44" s="17" t="s">
        <v>89</v>
      </c>
      <c r="B44" s="17" t="s">
        <v>102</v>
      </c>
      <c r="C44" s="18">
        <v>1</v>
      </c>
      <c r="D44" s="19">
        <v>200</v>
      </c>
      <c r="E44" s="19">
        <f t="shared" si="3"/>
        <v>200</v>
      </c>
      <c r="F44" s="17" t="s">
        <v>103</v>
      </c>
      <c r="G44" s="17" t="s">
        <v>104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7">
      <c r="A45" s="17" t="s">
        <v>89</v>
      </c>
      <c r="B45" s="17" t="s">
        <v>105</v>
      </c>
      <c r="C45" s="18">
        <v>1</v>
      </c>
      <c r="D45" s="19">
        <v>350</v>
      </c>
      <c r="E45" s="19">
        <f t="shared" si="3"/>
        <v>350</v>
      </c>
      <c r="F45" s="17" t="s">
        <v>106</v>
      </c>
      <c r="G45" s="17" t="s">
        <v>107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40.5">
      <c r="A46" s="17" t="s">
        <v>89</v>
      </c>
      <c r="B46" s="17" t="s">
        <v>108</v>
      </c>
      <c r="C46" s="18">
        <v>1</v>
      </c>
      <c r="D46" s="19">
        <v>300</v>
      </c>
      <c r="E46" s="19">
        <f t="shared" si="3"/>
        <v>300</v>
      </c>
      <c r="F46" s="17" t="s">
        <v>109</v>
      </c>
      <c r="G46" s="17" t="s">
        <v>110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40.5">
      <c r="A47" s="17" t="s">
        <v>89</v>
      </c>
      <c r="B47" s="17" t="s">
        <v>111</v>
      </c>
      <c r="C47" s="18">
        <v>1</v>
      </c>
      <c r="D47" s="19">
        <v>350</v>
      </c>
      <c r="E47" s="19">
        <f t="shared" si="3"/>
        <v>350</v>
      </c>
      <c r="F47" s="17" t="s">
        <v>112</v>
      </c>
      <c r="G47" s="17" t="s">
        <v>113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27">
      <c r="A48" s="17" t="s">
        <v>89</v>
      </c>
      <c r="B48" s="17" t="s">
        <v>114</v>
      </c>
      <c r="C48" s="18">
        <v>1</v>
      </c>
      <c r="D48" s="19">
        <v>250</v>
      </c>
      <c r="E48" s="19">
        <f t="shared" si="3"/>
        <v>250</v>
      </c>
      <c r="F48" s="17" t="s">
        <v>115</v>
      </c>
      <c r="G48" s="17" t="s">
        <v>116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s="26" customFormat="1" ht="13.9">
      <c r="A49" s="37" t="s">
        <v>117</v>
      </c>
      <c r="B49" s="36"/>
      <c r="C49" s="36"/>
      <c r="D49" s="36"/>
      <c r="E49" s="25">
        <f>SUM(E40:E48)</f>
        <v>4200</v>
      </c>
      <c r="F49" s="23"/>
      <c r="G49" s="23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21">
      <c r="A50" s="7"/>
      <c r="B50" s="7"/>
      <c r="C50" s="7"/>
      <c r="D50" s="7"/>
      <c r="E50" s="7"/>
      <c r="F50" s="7"/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26" customFormat="1" ht="13.9">
      <c r="A51" s="35" t="s">
        <v>118</v>
      </c>
      <c r="B51" s="36"/>
      <c r="C51" s="36"/>
      <c r="D51" s="36"/>
      <c r="E51" s="36"/>
      <c r="F51" s="36"/>
      <c r="G51" s="36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27">
      <c r="A52" s="20" t="s">
        <v>118</v>
      </c>
      <c r="B52" s="20" t="s">
        <v>119</v>
      </c>
      <c r="C52" s="21">
        <v>1</v>
      </c>
      <c r="D52" s="22">
        <v>900</v>
      </c>
      <c r="E52" s="22">
        <f t="shared" ref="E52:E61" si="4">C52*D52</f>
        <v>900</v>
      </c>
      <c r="F52" s="20" t="s">
        <v>120</v>
      </c>
      <c r="G52" s="20" t="s">
        <v>121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40.5">
      <c r="A53" s="20" t="s">
        <v>118</v>
      </c>
      <c r="B53" s="20" t="s">
        <v>297</v>
      </c>
      <c r="C53" s="21">
        <v>1</v>
      </c>
      <c r="D53" s="22">
        <v>550</v>
      </c>
      <c r="E53" s="22">
        <f t="shared" si="4"/>
        <v>550</v>
      </c>
      <c r="F53" s="20" t="s">
        <v>122</v>
      </c>
      <c r="G53" s="20" t="s">
        <v>123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40.5">
      <c r="A54" s="20" t="s">
        <v>118</v>
      </c>
      <c r="B54" s="20" t="s">
        <v>124</v>
      </c>
      <c r="C54" s="21">
        <v>1</v>
      </c>
      <c r="D54" s="22">
        <v>350</v>
      </c>
      <c r="E54" s="22">
        <f t="shared" si="4"/>
        <v>350</v>
      </c>
      <c r="F54" s="20" t="s">
        <v>125</v>
      </c>
      <c r="G54" s="20" t="s">
        <v>126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7">
      <c r="A55" s="20" t="s">
        <v>118</v>
      </c>
      <c r="B55" s="20" t="s">
        <v>127</v>
      </c>
      <c r="C55" s="21">
        <v>1</v>
      </c>
      <c r="D55" s="22">
        <v>450</v>
      </c>
      <c r="E55" s="22">
        <f t="shared" si="4"/>
        <v>450</v>
      </c>
      <c r="F55" s="20" t="s">
        <v>128</v>
      </c>
      <c r="G55" s="20" t="s">
        <v>129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40.5">
      <c r="A56" s="20" t="s">
        <v>118</v>
      </c>
      <c r="B56" s="20" t="s">
        <v>130</v>
      </c>
      <c r="C56" s="21">
        <v>1</v>
      </c>
      <c r="D56" s="22">
        <v>200</v>
      </c>
      <c r="E56" s="22">
        <f t="shared" si="4"/>
        <v>200</v>
      </c>
      <c r="F56" s="20" t="s">
        <v>131</v>
      </c>
      <c r="G56" s="20" t="s">
        <v>132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40.5">
      <c r="A57" s="20" t="s">
        <v>118</v>
      </c>
      <c r="B57" s="20" t="s">
        <v>133</v>
      </c>
      <c r="C57" s="21">
        <v>2</v>
      </c>
      <c r="D57" s="22">
        <v>60</v>
      </c>
      <c r="E57" s="22">
        <f t="shared" si="4"/>
        <v>120</v>
      </c>
      <c r="F57" s="20" t="s">
        <v>134</v>
      </c>
      <c r="G57" s="20" t="s">
        <v>135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40.5">
      <c r="A58" s="20" t="s">
        <v>118</v>
      </c>
      <c r="B58" s="20" t="s">
        <v>136</v>
      </c>
      <c r="C58" s="21">
        <v>1</v>
      </c>
      <c r="D58" s="22">
        <v>600</v>
      </c>
      <c r="E58" s="22">
        <f t="shared" si="4"/>
        <v>600</v>
      </c>
      <c r="F58" s="20" t="s">
        <v>137</v>
      </c>
      <c r="G58" s="20" t="s">
        <v>138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40.5">
      <c r="A59" s="20" t="s">
        <v>118</v>
      </c>
      <c r="B59" s="20" t="s">
        <v>139</v>
      </c>
      <c r="C59" s="21">
        <v>1</v>
      </c>
      <c r="D59" s="22">
        <v>400</v>
      </c>
      <c r="E59" s="22">
        <f t="shared" si="4"/>
        <v>400</v>
      </c>
      <c r="F59" s="20" t="s">
        <v>140</v>
      </c>
      <c r="G59" s="20" t="s">
        <v>141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ht="40.5">
      <c r="A60" s="20" t="s">
        <v>118</v>
      </c>
      <c r="B60" s="20" t="s">
        <v>142</v>
      </c>
      <c r="C60" s="21">
        <v>2</v>
      </c>
      <c r="D60" s="22">
        <v>450</v>
      </c>
      <c r="E60" s="22">
        <f t="shared" si="4"/>
        <v>900</v>
      </c>
      <c r="F60" s="20" t="s">
        <v>143</v>
      </c>
      <c r="G60" s="20" t="s">
        <v>144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40.5">
      <c r="A61" s="20" t="s">
        <v>118</v>
      </c>
      <c r="B61" s="20" t="s">
        <v>145</v>
      </c>
      <c r="C61" s="21">
        <v>1</v>
      </c>
      <c r="D61" s="22">
        <v>230</v>
      </c>
      <c r="E61" s="22">
        <f t="shared" si="4"/>
        <v>230</v>
      </c>
      <c r="F61" s="20" t="s">
        <v>298</v>
      </c>
      <c r="G61" s="20" t="s">
        <v>146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s="26" customFormat="1" ht="13.9">
      <c r="A62" s="37" t="s">
        <v>147</v>
      </c>
      <c r="B62" s="36"/>
      <c r="C62" s="36"/>
      <c r="D62" s="36"/>
      <c r="E62" s="25">
        <f>SUM(E52:E61)</f>
        <v>4700</v>
      </c>
      <c r="F62" s="23"/>
      <c r="G62" s="23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>
      <c r="A63" s="4"/>
      <c r="B63" s="4"/>
      <c r="C63" s="4"/>
      <c r="D63" s="4"/>
      <c r="E63" s="4"/>
      <c r="F63" s="4"/>
      <c r="G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s="26" customFormat="1" ht="13.9">
      <c r="A64" s="35" t="s">
        <v>148</v>
      </c>
      <c r="B64" s="36"/>
      <c r="C64" s="36"/>
      <c r="D64" s="36"/>
      <c r="E64" s="36"/>
      <c r="F64" s="36"/>
      <c r="G64" s="36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40.5">
      <c r="A65" s="8" t="s">
        <v>148</v>
      </c>
      <c r="B65" s="8" t="s">
        <v>149</v>
      </c>
      <c r="C65" s="9">
        <v>1</v>
      </c>
      <c r="D65" s="10">
        <v>1350</v>
      </c>
      <c r="E65" s="10">
        <f t="shared" ref="E65:E73" si="5">C65*D65</f>
        <v>1350</v>
      </c>
      <c r="F65" s="8" t="s">
        <v>150</v>
      </c>
      <c r="G65" s="8" t="s">
        <v>151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ht="27">
      <c r="A66" s="8" t="s">
        <v>148</v>
      </c>
      <c r="B66" s="8" t="s">
        <v>152</v>
      </c>
      <c r="C66" s="9">
        <v>1</v>
      </c>
      <c r="D66" s="10">
        <v>750</v>
      </c>
      <c r="E66" s="10">
        <f t="shared" si="5"/>
        <v>750</v>
      </c>
      <c r="F66" s="8" t="s">
        <v>153</v>
      </c>
      <c r="G66" s="8" t="s">
        <v>154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40.5">
      <c r="A67" s="8" t="s">
        <v>148</v>
      </c>
      <c r="B67" s="8" t="s">
        <v>155</v>
      </c>
      <c r="C67" s="9">
        <v>1</v>
      </c>
      <c r="D67" s="10">
        <v>350</v>
      </c>
      <c r="E67" s="10">
        <f t="shared" si="5"/>
        <v>350</v>
      </c>
      <c r="F67" s="8" t="s">
        <v>156</v>
      </c>
      <c r="G67" s="8" t="s">
        <v>157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27">
      <c r="A68" s="8" t="s">
        <v>148</v>
      </c>
      <c r="B68" s="8" t="s">
        <v>158</v>
      </c>
      <c r="C68" s="9">
        <v>1</v>
      </c>
      <c r="D68" s="10">
        <v>250</v>
      </c>
      <c r="E68" s="10">
        <f t="shared" si="5"/>
        <v>250</v>
      </c>
      <c r="F68" s="8" t="s">
        <v>159</v>
      </c>
      <c r="G68" s="8" t="s">
        <v>160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27">
      <c r="A69" s="8" t="s">
        <v>148</v>
      </c>
      <c r="B69" s="8" t="s">
        <v>161</v>
      </c>
      <c r="C69" s="9">
        <v>1</v>
      </c>
      <c r="D69" s="10">
        <v>250</v>
      </c>
      <c r="E69" s="10">
        <f t="shared" si="5"/>
        <v>250</v>
      </c>
      <c r="F69" s="8" t="s">
        <v>162</v>
      </c>
      <c r="G69" s="8" t="s">
        <v>163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ht="40.5">
      <c r="A70" s="8" t="s">
        <v>148</v>
      </c>
      <c r="B70" s="8" t="s">
        <v>164</v>
      </c>
      <c r="C70" s="9">
        <v>3</v>
      </c>
      <c r="D70" s="10">
        <v>250</v>
      </c>
      <c r="E70" s="10">
        <f t="shared" si="5"/>
        <v>750</v>
      </c>
      <c r="F70" s="8" t="s">
        <v>165</v>
      </c>
      <c r="G70" s="8" t="s">
        <v>166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40.5">
      <c r="A71" s="8" t="s">
        <v>148</v>
      </c>
      <c r="B71" s="8" t="s">
        <v>167</v>
      </c>
      <c r="C71" s="9">
        <v>1</v>
      </c>
      <c r="D71" s="10">
        <v>400</v>
      </c>
      <c r="E71" s="10">
        <f t="shared" si="5"/>
        <v>400</v>
      </c>
      <c r="F71" s="8" t="s">
        <v>168</v>
      </c>
      <c r="G71" s="8" t="s">
        <v>169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ht="27">
      <c r="A72" s="8" t="s">
        <v>148</v>
      </c>
      <c r="B72" s="8" t="s">
        <v>170</v>
      </c>
      <c r="C72" s="9">
        <v>8</v>
      </c>
      <c r="D72" s="10">
        <v>70</v>
      </c>
      <c r="E72" s="10">
        <f t="shared" si="5"/>
        <v>560</v>
      </c>
      <c r="F72" s="8" t="s">
        <v>171</v>
      </c>
      <c r="G72" s="8" t="s">
        <v>172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7">
      <c r="A73" s="8" t="s">
        <v>148</v>
      </c>
      <c r="B73" s="8" t="s">
        <v>173</v>
      </c>
      <c r="C73" s="9">
        <v>4</v>
      </c>
      <c r="D73" s="10">
        <v>120</v>
      </c>
      <c r="E73" s="10">
        <f t="shared" si="5"/>
        <v>480</v>
      </c>
      <c r="F73" s="8" t="s">
        <v>174</v>
      </c>
      <c r="G73" s="8" t="s">
        <v>175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s="26" customFormat="1" ht="13.9">
      <c r="A74" s="37" t="s">
        <v>176</v>
      </c>
      <c r="B74" s="36"/>
      <c r="C74" s="36"/>
      <c r="D74" s="36"/>
      <c r="E74" s="25">
        <f>SUM(E65:E73)</f>
        <v>5140</v>
      </c>
      <c r="F74" s="23"/>
      <c r="G74" s="23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>
      <c r="A75" s="4"/>
      <c r="B75" s="4"/>
      <c r="C75" s="4"/>
      <c r="D75" s="4"/>
      <c r="E75" s="4"/>
      <c r="F75" s="4"/>
      <c r="G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s="26" customFormat="1" ht="13.9">
      <c r="A76" s="35" t="s">
        <v>177</v>
      </c>
      <c r="B76" s="36"/>
      <c r="C76" s="36"/>
      <c r="D76" s="36"/>
      <c r="E76" s="36"/>
      <c r="F76" s="36"/>
      <c r="G76" s="36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27">
      <c r="A77" s="17" t="s">
        <v>177</v>
      </c>
      <c r="B77" s="17" t="s">
        <v>178</v>
      </c>
      <c r="C77" s="18">
        <v>1</v>
      </c>
      <c r="D77" s="19">
        <v>160</v>
      </c>
      <c r="E77" s="19">
        <f t="shared" ref="E77:E86" si="6">C77*D77</f>
        <v>160</v>
      </c>
      <c r="F77" s="17" t="s">
        <v>179</v>
      </c>
      <c r="G77" s="17" t="s">
        <v>180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ht="40.5">
      <c r="A78" s="17" t="s">
        <v>177</v>
      </c>
      <c r="B78" s="17" t="s">
        <v>181</v>
      </c>
      <c r="C78" s="18">
        <v>2</v>
      </c>
      <c r="D78" s="19">
        <v>120</v>
      </c>
      <c r="E78" s="19">
        <f t="shared" si="6"/>
        <v>240</v>
      </c>
      <c r="F78" s="17" t="s">
        <v>182</v>
      </c>
      <c r="G78" s="17" t="s">
        <v>183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7">
      <c r="A79" s="17" t="s">
        <v>177</v>
      </c>
      <c r="B79" s="17" t="s">
        <v>184</v>
      </c>
      <c r="C79" s="18">
        <v>1</v>
      </c>
      <c r="D79" s="19">
        <v>500</v>
      </c>
      <c r="E79" s="19">
        <f t="shared" si="6"/>
        <v>500</v>
      </c>
      <c r="F79" s="17" t="s">
        <v>185</v>
      </c>
      <c r="G79" s="17" t="s">
        <v>186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ht="27">
      <c r="A80" s="17" t="s">
        <v>177</v>
      </c>
      <c r="B80" s="17" t="s">
        <v>187</v>
      </c>
      <c r="C80" s="18">
        <v>1</v>
      </c>
      <c r="D80" s="19">
        <v>500</v>
      </c>
      <c r="E80" s="19">
        <f t="shared" si="6"/>
        <v>500</v>
      </c>
      <c r="F80" s="17" t="s">
        <v>188</v>
      </c>
      <c r="G80" s="17" t="s">
        <v>189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7">
      <c r="A81" s="17" t="s">
        <v>177</v>
      </c>
      <c r="B81" s="17" t="s">
        <v>190</v>
      </c>
      <c r="C81" s="18">
        <v>1</v>
      </c>
      <c r="D81" s="19">
        <v>300</v>
      </c>
      <c r="E81" s="19">
        <f t="shared" si="6"/>
        <v>300</v>
      </c>
      <c r="F81" s="17" t="s">
        <v>191</v>
      </c>
      <c r="G81" s="17" t="s">
        <v>192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ht="27">
      <c r="A82" s="17" t="s">
        <v>177</v>
      </c>
      <c r="B82" s="17" t="s">
        <v>193</v>
      </c>
      <c r="C82" s="18">
        <v>1</v>
      </c>
      <c r="D82" s="19">
        <v>200</v>
      </c>
      <c r="E82" s="19">
        <f t="shared" si="6"/>
        <v>200</v>
      </c>
      <c r="F82" s="17" t="s">
        <v>194</v>
      </c>
      <c r="G82" s="17" t="s">
        <v>195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7">
      <c r="A83" s="17" t="s">
        <v>177</v>
      </c>
      <c r="B83" s="17" t="s">
        <v>196</v>
      </c>
      <c r="C83" s="18">
        <v>1</v>
      </c>
      <c r="D83" s="19">
        <v>350</v>
      </c>
      <c r="E83" s="19">
        <f t="shared" si="6"/>
        <v>350</v>
      </c>
      <c r="F83" s="17" t="s">
        <v>197</v>
      </c>
      <c r="G83" s="17" t="s">
        <v>198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ht="27">
      <c r="A84" s="17" t="s">
        <v>177</v>
      </c>
      <c r="B84" s="17" t="s">
        <v>199</v>
      </c>
      <c r="C84" s="18">
        <v>1</v>
      </c>
      <c r="D84" s="19">
        <v>200</v>
      </c>
      <c r="E84" s="19">
        <f t="shared" si="6"/>
        <v>200</v>
      </c>
      <c r="F84" s="17" t="s">
        <v>200</v>
      </c>
      <c r="G84" s="17" t="s">
        <v>201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40.5">
      <c r="A85" s="17" t="s">
        <v>177</v>
      </c>
      <c r="B85" s="17" t="s">
        <v>202</v>
      </c>
      <c r="C85" s="18">
        <v>1</v>
      </c>
      <c r="D85" s="19">
        <v>150</v>
      </c>
      <c r="E85" s="19">
        <f t="shared" si="6"/>
        <v>150</v>
      </c>
      <c r="F85" s="17" t="s">
        <v>203</v>
      </c>
      <c r="G85" s="17" t="s">
        <v>204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>
      <c r="A86" s="17" t="s">
        <v>177</v>
      </c>
      <c r="B86" s="17" t="s">
        <v>205</v>
      </c>
      <c r="C86" s="18">
        <v>2</v>
      </c>
      <c r="D86" s="19">
        <v>50</v>
      </c>
      <c r="E86" s="19">
        <f t="shared" si="6"/>
        <v>100</v>
      </c>
      <c r="F86" s="17" t="s">
        <v>206</v>
      </c>
      <c r="G86" s="17" t="s">
        <v>207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s="26" customFormat="1" ht="13.9">
      <c r="A87" s="37" t="s">
        <v>208</v>
      </c>
      <c r="B87" s="36"/>
      <c r="C87" s="36"/>
      <c r="D87" s="36"/>
      <c r="E87" s="25">
        <f>SUM(E77:E86)</f>
        <v>2700</v>
      </c>
      <c r="F87" s="23"/>
      <c r="G87" s="23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>
      <c r="A88" s="7"/>
      <c r="B88" s="7"/>
      <c r="C88" s="7"/>
      <c r="D88" s="7"/>
      <c r="E88" s="7"/>
      <c r="F88" s="7"/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s="26" customFormat="1" ht="13.9">
      <c r="A89" s="35" t="s">
        <v>209</v>
      </c>
      <c r="B89" s="36"/>
      <c r="C89" s="36"/>
      <c r="D89" s="36"/>
      <c r="E89" s="36"/>
      <c r="F89" s="36"/>
      <c r="G89" s="36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ht="27">
      <c r="A90" s="11" t="s">
        <v>209</v>
      </c>
      <c r="B90" s="11" t="s">
        <v>210</v>
      </c>
      <c r="C90" s="12">
        <v>1</v>
      </c>
      <c r="D90" s="13">
        <v>350</v>
      </c>
      <c r="E90" s="13">
        <f t="shared" ref="E90:E105" si="7">C90*D90</f>
        <v>350</v>
      </c>
      <c r="F90" s="11" t="s">
        <v>211</v>
      </c>
      <c r="G90" s="11" t="s">
        <v>212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7">
      <c r="A91" s="11" t="s">
        <v>209</v>
      </c>
      <c r="B91" s="11" t="s">
        <v>213</v>
      </c>
      <c r="C91" s="12">
        <v>1</v>
      </c>
      <c r="D91" s="13">
        <v>600</v>
      </c>
      <c r="E91" s="13">
        <f t="shared" si="7"/>
        <v>600</v>
      </c>
      <c r="F91" s="11" t="s">
        <v>214</v>
      </c>
      <c r="G91" s="11" t="s">
        <v>215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ht="27">
      <c r="A92" s="11" t="s">
        <v>209</v>
      </c>
      <c r="B92" s="11" t="s">
        <v>216</v>
      </c>
      <c r="C92" s="12">
        <v>1</v>
      </c>
      <c r="D92" s="13">
        <v>350</v>
      </c>
      <c r="E92" s="13">
        <f t="shared" si="7"/>
        <v>350</v>
      </c>
      <c r="F92" s="11" t="s">
        <v>217</v>
      </c>
      <c r="G92" s="11" t="s">
        <v>218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40.5">
      <c r="A93" s="11" t="s">
        <v>209</v>
      </c>
      <c r="B93" s="11" t="s">
        <v>219</v>
      </c>
      <c r="C93" s="12">
        <v>1</v>
      </c>
      <c r="D93" s="13">
        <v>250</v>
      </c>
      <c r="E93" s="13">
        <f t="shared" si="7"/>
        <v>250</v>
      </c>
      <c r="F93" s="11" t="s">
        <v>220</v>
      </c>
      <c r="G93" s="11" t="s">
        <v>221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ht="27">
      <c r="A94" s="11" t="s">
        <v>209</v>
      </c>
      <c r="B94" s="11" t="s">
        <v>222</v>
      </c>
      <c r="C94" s="12">
        <v>3</v>
      </c>
      <c r="D94" s="13">
        <v>80</v>
      </c>
      <c r="E94" s="13">
        <f t="shared" si="7"/>
        <v>240</v>
      </c>
      <c r="F94" s="11" t="s">
        <v>223</v>
      </c>
      <c r="G94" s="11" t="s">
        <v>224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7">
      <c r="A95" s="11" t="s">
        <v>209</v>
      </c>
      <c r="B95" s="11" t="s">
        <v>225</v>
      </c>
      <c r="C95" s="12">
        <v>4</v>
      </c>
      <c r="D95" s="13">
        <v>200</v>
      </c>
      <c r="E95" s="13">
        <f t="shared" si="7"/>
        <v>800</v>
      </c>
      <c r="F95" s="11" t="s">
        <v>226</v>
      </c>
      <c r="G95" s="11" t="s">
        <v>227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ht="27">
      <c r="A96" s="11" t="s">
        <v>209</v>
      </c>
      <c r="B96" s="11" t="s">
        <v>228</v>
      </c>
      <c r="C96" s="12">
        <v>2</v>
      </c>
      <c r="D96" s="13">
        <v>75</v>
      </c>
      <c r="E96" s="13">
        <f t="shared" si="7"/>
        <v>150</v>
      </c>
      <c r="F96" s="11" t="s">
        <v>229</v>
      </c>
      <c r="G96" s="11" t="s">
        <v>230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7">
      <c r="A97" s="11" t="s">
        <v>209</v>
      </c>
      <c r="B97" s="11" t="s">
        <v>231</v>
      </c>
      <c r="C97" s="12">
        <v>1</v>
      </c>
      <c r="D97" s="13">
        <v>300</v>
      </c>
      <c r="E97" s="13">
        <f t="shared" si="7"/>
        <v>300</v>
      </c>
      <c r="F97" s="11" t="s">
        <v>232</v>
      </c>
      <c r="G97" s="11" t="s">
        <v>233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ht="27">
      <c r="A98" s="11" t="s">
        <v>209</v>
      </c>
      <c r="B98" s="11" t="s">
        <v>234</v>
      </c>
      <c r="C98" s="12">
        <v>1</v>
      </c>
      <c r="D98" s="13">
        <v>300</v>
      </c>
      <c r="E98" s="13">
        <f t="shared" si="7"/>
        <v>300</v>
      </c>
      <c r="F98" s="11" t="s">
        <v>235</v>
      </c>
      <c r="G98" s="11" t="s">
        <v>236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7">
      <c r="A99" s="11" t="s">
        <v>209</v>
      </c>
      <c r="B99" s="11" t="s">
        <v>237</v>
      </c>
      <c r="C99" s="12">
        <v>1</v>
      </c>
      <c r="D99" s="13">
        <v>900</v>
      </c>
      <c r="E99" s="13">
        <f t="shared" si="7"/>
        <v>900</v>
      </c>
      <c r="F99" s="11" t="s">
        <v>238</v>
      </c>
      <c r="G99" s="11" t="s">
        <v>239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ht="40.5">
      <c r="A100" s="11" t="s">
        <v>209</v>
      </c>
      <c r="B100" s="11" t="s">
        <v>240</v>
      </c>
      <c r="C100" s="12">
        <v>1</v>
      </c>
      <c r="D100" s="13">
        <v>250</v>
      </c>
      <c r="E100" s="13">
        <f t="shared" si="7"/>
        <v>250</v>
      </c>
      <c r="F100" s="11" t="s">
        <v>241</v>
      </c>
      <c r="G100" s="11" t="s">
        <v>242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7">
      <c r="A101" s="11" t="s">
        <v>209</v>
      </c>
      <c r="B101" s="11" t="s">
        <v>243</v>
      </c>
      <c r="C101" s="12">
        <v>1</v>
      </c>
      <c r="D101" s="13">
        <v>250</v>
      </c>
      <c r="E101" s="13">
        <f t="shared" si="7"/>
        <v>250</v>
      </c>
      <c r="F101" s="11" t="s">
        <v>244</v>
      </c>
      <c r="G101" s="11" t="s">
        <v>245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ht="27">
      <c r="A102" s="11" t="s">
        <v>209</v>
      </c>
      <c r="B102" s="11" t="s">
        <v>246</v>
      </c>
      <c r="C102" s="12">
        <v>1</v>
      </c>
      <c r="D102" s="13">
        <v>200</v>
      </c>
      <c r="E102" s="13">
        <f t="shared" si="7"/>
        <v>200</v>
      </c>
      <c r="F102" s="11" t="s">
        <v>247</v>
      </c>
      <c r="G102" s="11" t="s">
        <v>248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7">
      <c r="A103" s="11" t="s">
        <v>209</v>
      </c>
      <c r="B103" s="11" t="s">
        <v>249</v>
      </c>
      <c r="C103" s="12">
        <v>1</v>
      </c>
      <c r="D103" s="13">
        <v>250</v>
      </c>
      <c r="E103" s="13">
        <f t="shared" si="7"/>
        <v>250</v>
      </c>
      <c r="F103" s="11" t="s">
        <v>250</v>
      </c>
      <c r="G103" s="11" t="s">
        <v>251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ht="40.5">
      <c r="A104" s="11" t="s">
        <v>209</v>
      </c>
      <c r="B104" s="11" t="s">
        <v>252</v>
      </c>
      <c r="C104" s="12">
        <v>1</v>
      </c>
      <c r="D104" s="13">
        <v>450</v>
      </c>
      <c r="E104" s="13">
        <f t="shared" si="7"/>
        <v>450</v>
      </c>
      <c r="F104" s="11" t="s">
        <v>253</v>
      </c>
      <c r="G104" s="11" t="s">
        <v>254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40.5">
      <c r="A105" s="11" t="s">
        <v>209</v>
      </c>
      <c r="B105" s="11" t="s">
        <v>255</v>
      </c>
      <c r="C105" s="12">
        <v>1</v>
      </c>
      <c r="D105" s="13">
        <v>800</v>
      </c>
      <c r="E105" s="13">
        <f t="shared" si="7"/>
        <v>800</v>
      </c>
      <c r="F105" s="11" t="s">
        <v>256</v>
      </c>
      <c r="G105" s="11" t="s">
        <v>257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 s="26" customFormat="1" ht="13.9">
      <c r="A106" s="37" t="s">
        <v>258</v>
      </c>
      <c r="B106" s="36"/>
      <c r="C106" s="36"/>
      <c r="D106" s="36"/>
      <c r="E106" s="25">
        <f>SUM(E90:E105)</f>
        <v>6440</v>
      </c>
      <c r="F106" s="23"/>
      <c r="G106" s="23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>
      <c r="A107" s="4"/>
      <c r="B107" s="4"/>
      <c r="C107" s="4"/>
      <c r="D107" s="4"/>
      <c r="E107" s="4"/>
      <c r="F107" s="4"/>
      <c r="G107" s="4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 s="26" customFormat="1" ht="13.9">
      <c r="A108" s="37" t="s">
        <v>259</v>
      </c>
      <c r="B108" s="36"/>
      <c r="C108" s="36"/>
      <c r="D108" s="36"/>
      <c r="E108" s="25">
        <f>SUM(E15,E26,E37,E49,E62,E74,E87,E106)</f>
        <v>40000</v>
      </c>
      <c r="F108" s="23"/>
      <c r="G108" s="23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11" spans="1:21" ht="41.65">
      <c r="A111" s="30" t="s">
        <v>260</v>
      </c>
      <c r="B111" s="31" t="s">
        <v>261</v>
      </c>
      <c r="C111" s="30" t="s">
        <v>262</v>
      </c>
      <c r="D111" s="32"/>
      <c r="E111" s="32"/>
      <c r="F111" s="30" t="s">
        <v>263</v>
      </c>
      <c r="G111" s="32"/>
    </row>
    <row r="112" spans="1:21" ht="27" customHeight="1">
      <c r="A112" s="1" t="s">
        <v>264</v>
      </c>
      <c r="B112" s="1" t="s">
        <v>265</v>
      </c>
      <c r="C112" s="33" t="s">
        <v>266</v>
      </c>
      <c r="D112" s="33"/>
      <c r="F112" s="33" t="s">
        <v>267</v>
      </c>
      <c r="G112" s="33"/>
    </row>
    <row r="113" spans="1:7" ht="40.5" customHeight="1">
      <c r="A113" s="1" t="s">
        <v>268</v>
      </c>
      <c r="B113" s="1" t="s">
        <v>265</v>
      </c>
      <c r="C113" s="33" t="s">
        <v>269</v>
      </c>
      <c r="D113" s="33"/>
      <c r="F113" s="33" t="s">
        <v>270</v>
      </c>
      <c r="G113" s="33"/>
    </row>
    <row r="114" spans="1:7" ht="27" customHeight="1">
      <c r="A114" s="1" t="s">
        <v>271</v>
      </c>
      <c r="B114" s="1" t="s">
        <v>265</v>
      </c>
      <c r="C114" s="33" t="s">
        <v>272</v>
      </c>
      <c r="D114" s="33"/>
      <c r="F114" s="33" t="s">
        <v>273</v>
      </c>
      <c r="G114" s="33"/>
    </row>
    <row r="115" spans="1:7" ht="40.5" customHeight="1">
      <c r="A115" s="29" t="s">
        <v>300</v>
      </c>
      <c r="B115" s="29" t="s">
        <v>265</v>
      </c>
      <c r="C115" s="34" t="s">
        <v>301</v>
      </c>
      <c r="D115" s="34"/>
      <c r="F115" s="34" t="s">
        <v>302</v>
      </c>
      <c r="G115" s="34"/>
    </row>
    <row r="116" spans="1:7" ht="27">
      <c r="A116" s="1" t="s">
        <v>274</v>
      </c>
      <c r="B116" s="1" t="s">
        <v>275</v>
      </c>
      <c r="C116" s="33" t="s">
        <v>276</v>
      </c>
      <c r="D116" s="33"/>
      <c r="F116" s="33" t="s">
        <v>277</v>
      </c>
      <c r="G116" s="33"/>
    </row>
    <row r="117" spans="1:7" ht="27">
      <c r="A117" s="1" t="s">
        <v>278</v>
      </c>
      <c r="B117" s="1" t="s">
        <v>275</v>
      </c>
      <c r="C117" s="33" t="s">
        <v>279</v>
      </c>
      <c r="D117" s="33"/>
      <c r="F117" s="33" t="s">
        <v>280</v>
      </c>
      <c r="G117" s="33"/>
    </row>
    <row r="118" spans="1:7" ht="27">
      <c r="A118" s="1" t="s">
        <v>281</v>
      </c>
      <c r="B118" s="1" t="s">
        <v>275</v>
      </c>
      <c r="C118" s="33" t="s">
        <v>282</v>
      </c>
      <c r="D118" s="33"/>
      <c r="F118" s="33" t="s">
        <v>283</v>
      </c>
      <c r="G118" s="33"/>
    </row>
    <row r="119" spans="1:7" ht="27" customHeight="1">
      <c r="A119" s="1" t="s">
        <v>294</v>
      </c>
      <c r="B119" s="1" t="s">
        <v>275</v>
      </c>
      <c r="C119" s="33" t="s">
        <v>299</v>
      </c>
      <c r="D119" s="33"/>
      <c r="F119" s="33" t="s">
        <v>295</v>
      </c>
      <c r="G119" s="33"/>
    </row>
    <row r="120" spans="1:7" ht="27">
      <c r="A120" s="1" t="s">
        <v>284</v>
      </c>
      <c r="B120" s="1" t="s">
        <v>285</v>
      </c>
      <c r="C120" s="33" t="s">
        <v>286</v>
      </c>
      <c r="D120" s="33"/>
      <c r="F120" s="33" t="s">
        <v>287</v>
      </c>
      <c r="G120" s="33"/>
    </row>
    <row r="121" spans="1:7" ht="27">
      <c r="A121" s="1" t="s">
        <v>288</v>
      </c>
      <c r="B121" s="1" t="s">
        <v>285</v>
      </c>
      <c r="C121" s="33" t="s">
        <v>289</v>
      </c>
      <c r="D121" s="33"/>
      <c r="F121" s="33" t="s">
        <v>290</v>
      </c>
      <c r="G121" s="33"/>
    </row>
    <row r="122" spans="1:7" ht="40.5" customHeight="1">
      <c r="A122" s="1" t="s">
        <v>291</v>
      </c>
      <c r="B122" s="1" t="s">
        <v>285</v>
      </c>
      <c r="C122" s="33" t="s">
        <v>292</v>
      </c>
      <c r="D122" s="33"/>
      <c r="F122" s="33" t="s">
        <v>293</v>
      </c>
      <c r="G122" s="33"/>
    </row>
  </sheetData>
  <mergeCells count="41">
    <mergeCell ref="A1:G1"/>
    <mergeCell ref="A26:D26"/>
    <mergeCell ref="A108:D108"/>
    <mergeCell ref="A37:D37"/>
    <mergeCell ref="A64:G64"/>
    <mergeCell ref="A74:D74"/>
    <mergeCell ref="A51:G51"/>
    <mergeCell ref="A106:D106"/>
    <mergeCell ref="A62:D62"/>
    <mergeCell ref="A89:G89"/>
    <mergeCell ref="A2:G2"/>
    <mergeCell ref="A76:G76"/>
    <mergeCell ref="A5:G5"/>
    <mergeCell ref="A15:D15"/>
    <mergeCell ref="A17:G17"/>
    <mergeCell ref="A49:D49"/>
    <mergeCell ref="A28:G28"/>
    <mergeCell ref="A87:D87"/>
    <mergeCell ref="A39:G39"/>
    <mergeCell ref="C122:D122"/>
    <mergeCell ref="C118:D118"/>
    <mergeCell ref="C119:D119"/>
    <mergeCell ref="C120:D120"/>
    <mergeCell ref="C121:D121"/>
    <mergeCell ref="C112:D112"/>
    <mergeCell ref="C113:D113"/>
    <mergeCell ref="C114:D114"/>
    <mergeCell ref="C115:D115"/>
    <mergeCell ref="C116:D116"/>
    <mergeCell ref="C117:D117"/>
    <mergeCell ref="F112:G112"/>
    <mergeCell ref="F113:G113"/>
    <mergeCell ref="F119:G119"/>
    <mergeCell ref="F120:G120"/>
    <mergeCell ref="F121:G121"/>
    <mergeCell ref="F122:G122"/>
    <mergeCell ref="F114:G114"/>
    <mergeCell ref="F115:G115"/>
    <mergeCell ref="F116:G116"/>
    <mergeCell ref="F117:G117"/>
    <mergeCell ref="F118:G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Program of Requirements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Eric Pros</cp:lastModifiedBy>
  <dcterms:created xsi:type="dcterms:W3CDTF">2026-07-01T15:57:27Z</dcterms:created>
  <dcterms:modified xsi:type="dcterms:W3CDTF">2026-07-13T04:19:28Z</dcterms:modified>
</cp:coreProperties>
</file>